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285" yWindow="-210" windowWidth="20730" windowHeight="11760"/>
  </bookViews>
  <sheets>
    <sheet name="Einzelauswertung" sheetId="1" r:id="rId1"/>
    <sheet name="Gesamtauswertung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50" i="2"/>
  <c r="D49"/>
  <c r="D48"/>
  <c r="D47"/>
  <c r="D46"/>
  <c r="D42"/>
  <c r="D41"/>
  <c r="D40"/>
  <c r="C36"/>
  <c r="C35"/>
  <c r="C34"/>
  <c r="C33"/>
  <c r="C32"/>
  <c r="C28"/>
  <c r="C27"/>
  <c r="C26"/>
  <c r="C25"/>
  <c r="C24"/>
  <c r="C19"/>
  <c r="C18"/>
  <c r="C17"/>
  <c r="C16"/>
  <c r="C15"/>
  <c r="D100" i="1"/>
  <c r="D99"/>
  <c r="D98"/>
  <c r="D11" i="2"/>
  <c r="D10"/>
  <c r="D8"/>
  <c r="D9"/>
  <c r="D7"/>
  <c r="D6"/>
  <c r="H89" i="1"/>
  <c r="H90"/>
  <c r="H88"/>
  <c r="H83"/>
  <c r="H84"/>
  <c r="H82"/>
  <c r="H78"/>
  <c r="H77"/>
  <c r="H76"/>
  <c r="H72"/>
  <c r="H73"/>
  <c r="H71"/>
  <c r="H68"/>
  <c r="H67"/>
  <c r="H66"/>
  <c r="H91"/>
  <c r="H85"/>
  <c r="H79"/>
  <c r="G91"/>
  <c r="F91"/>
  <c r="G85"/>
  <c r="F85"/>
  <c r="G79"/>
  <c r="F79"/>
  <c r="L37"/>
  <c r="L35"/>
  <c r="H74" l="1"/>
  <c r="D97" s="1"/>
  <c r="G74"/>
  <c r="F74"/>
  <c r="H69"/>
  <c r="D96" s="1"/>
  <c r="G69"/>
  <c r="F69"/>
  <c r="H37"/>
  <c r="H34"/>
  <c r="H35"/>
  <c r="H55"/>
  <c r="H56"/>
  <c r="H57"/>
  <c r="H58"/>
  <c r="H59"/>
  <c r="H48"/>
  <c r="H49"/>
  <c r="H50"/>
  <c r="H51"/>
  <c r="H52"/>
  <c r="H27"/>
  <c r="H28"/>
  <c r="H29"/>
  <c r="H30"/>
  <c r="H31"/>
  <c r="H41"/>
  <c r="H42"/>
  <c r="H43"/>
  <c r="H44"/>
  <c r="H45"/>
  <c r="H36"/>
  <c r="H38"/>
  <c r="H18"/>
  <c r="H19"/>
  <c r="G32"/>
  <c r="F32"/>
  <c r="G60"/>
  <c r="F60"/>
  <c r="G39"/>
  <c r="F39"/>
  <c r="G53"/>
  <c r="F53"/>
  <c r="G46"/>
  <c r="F46"/>
  <c r="H17"/>
  <c r="F97" s="1"/>
  <c r="H20"/>
  <c r="F100" s="1"/>
  <c r="H21"/>
  <c r="H16"/>
  <c r="F96" s="1"/>
  <c r="I38" l="1"/>
  <c r="E98"/>
  <c r="H98" s="1"/>
  <c r="I59"/>
  <c r="I31"/>
  <c r="E96"/>
  <c r="G96" s="1"/>
  <c r="F98"/>
  <c r="G98" s="1"/>
  <c r="I52"/>
  <c r="E99"/>
  <c r="I45"/>
  <c r="H96"/>
  <c r="E97"/>
  <c r="G97" s="1"/>
  <c r="E100"/>
  <c r="F99"/>
  <c r="H100" l="1"/>
  <c r="G100"/>
  <c r="H99"/>
  <c r="G99"/>
  <c r="H97"/>
</calcChain>
</file>

<file path=xl/sharedStrings.xml><?xml version="1.0" encoding="utf-8"?>
<sst xmlns="http://schemas.openxmlformats.org/spreadsheetml/2006/main" count="265" uniqueCount="154">
  <si>
    <t>Mannschaften</t>
  </si>
  <si>
    <t>Dingelstädt</t>
  </si>
  <si>
    <t>Duderstadt</t>
  </si>
  <si>
    <t>Heilbad Heiligenstadt</t>
  </si>
  <si>
    <t>Worbis</t>
  </si>
  <si>
    <t>Wertung Bürgermeisterschießen</t>
  </si>
  <si>
    <t>Name</t>
  </si>
  <si>
    <t>aufgelegt</t>
  </si>
  <si>
    <t>freihand</t>
  </si>
  <si>
    <t>Gesamtwertung</t>
  </si>
  <si>
    <t>Wertung KK-Gewehr Mannschaft</t>
  </si>
  <si>
    <t>Vorname</t>
  </si>
  <si>
    <t>Jens</t>
  </si>
  <si>
    <t>Beck</t>
  </si>
  <si>
    <t>Hartung</t>
  </si>
  <si>
    <t>Matthias</t>
  </si>
  <si>
    <t>Schulz</t>
  </si>
  <si>
    <t>Klaus-Dieter</t>
  </si>
  <si>
    <t>Wertung Pistolen-Mannschaften</t>
  </si>
  <si>
    <t>Gesamtauswertung</t>
  </si>
  <si>
    <t>Thomas</t>
  </si>
  <si>
    <t>Meyer</t>
  </si>
  <si>
    <t>Hartmut</t>
  </si>
  <si>
    <t>Pistole</t>
  </si>
  <si>
    <t>KK-Gewehr</t>
  </si>
  <si>
    <t>Bürgermeister</t>
  </si>
  <si>
    <t>Gesamtauswertung ohne BM</t>
  </si>
  <si>
    <t>Einzelauswertung - Best of Schütze</t>
  </si>
  <si>
    <t>Leinefelde</t>
  </si>
  <si>
    <t xml:space="preserve"> </t>
  </si>
  <si>
    <t>Storck</t>
  </si>
  <si>
    <t>Dieter</t>
  </si>
  <si>
    <t>Gerd</t>
  </si>
  <si>
    <t>Hampel</t>
  </si>
  <si>
    <t>Metz</t>
  </si>
  <si>
    <t>Moll</t>
  </si>
  <si>
    <t>Dirk</t>
  </si>
  <si>
    <t>Rehbein</t>
  </si>
  <si>
    <t>Wolfram</t>
  </si>
  <si>
    <t>Silvia</t>
  </si>
  <si>
    <t>1.</t>
  </si>
  <si>
    <t>Maring</t>
  </si>
  <si>
    <t>KK-Gewehr aufgelegt</t>
  </si>
  <si>
    <t>Körner</t>
  </si>
  <si>
    <t>Hansi</t>
  </si>
  <si>
    <t>2.</t>
  </si>
  <si>
    <t>3.</t>
  </si>
  <si>
    <t>4.</t>
  </si>
  <si>
    <t xml:space="preserve">      KK-Gewehr Freihand</t>
  </si>
  <si>
    <t>Müller</t>
  </si>
  <si>
    <t>Knauft</t>
  </si>
  <si>
    <t>Erich</t>
  </si>
  <si>
    <t>Günther</t>
  </si>
  <si>
    <t>Karl-Josef</t>
  </si>
  <si>
    <t>Grube</t>
  </si>
  <si>
    <t xml:space="preserve">Platz 1 </t>
  </si>
  <si>
    <t>Platz 2</t>
  </si>
  <si>
    <t>Heiligenstadt</t>
  </si>
  <si>
    <t>Platz 3</t>
  </si>
  <si>
    <t>Herr Moll</t>
  </si>
  <si>
    <t xml:space="preserve">Platz 4 </t>
  </si>
  <si>
    <t>Platz 5</t>
  </si>
  <si>
    <t>Platz 6</t>
  </si>
  <si>
    <t>Herr Metz</t>
  </si>
  <si>
    <t>Mannschaft KK-Gewehr gesamt</t>
  </si>
  <si>
    <t>Platz 1</t>
  </si>
  <si>
    <t>Platz 4</t>
  </si>
  <si>
    <t xml:space="preserve">Mannschaft Pistole </t>
  </si>
  <si>
    <t>Mannschaft gesamt</t>
  </si>
  <si>
    <t>Best of Schütze</t>
  </si>
  <si>
    <t>Kaspari</t>
  </si>
  <si>
    <t>Benno</t>
  </si>
  <si>
    <t>Marcel</t>
  </si>
  <si>
    <t>Beller</t>
  </si>
  <si>
    <t>Ellen</t>
  </si>
  <si>
    <t>Schumann</t>
  </si>
  <si>
    <t>Trunchan</t>
  </si>
  <si>
    <t>Maik</t>
  </si>
  <si>
    <t>Wasilkorsky</t>
  </si>
  <si>
    <t>Achtermaier</t>
  </si>
  <si>
    <t>Joseph</t>
  </si>
  <si>
    <t>Godau</t>
  </si>
  <si>
    <t>Marko</t>
  </si>
  <si>
    <t>Reinhardt</t>
  </si>
  <si>
    <t>Günter</t>
  </si>
  <si>
    <t>Maiwald</t>
  </si>
  <si>
    <t>Andreas</t>
  </si>
  <si>
    <t>Döring</t>
  </si>
  <si>
    <t xml:space="preserve">Claudia </t>
  </si>
  <si>
    <t>Raabe</t>
  </si>
  <si>
    <t>Stefan</t>
  </si>
  <si>
    <t>Duell</t>
  </si>
  <si>
    <t xml:space="preserve">Präzision </t>
  </si>
  <si>
    <t>Arnold</t>
  </si>
  <si>
    <t>Nolte</t>
  </si>
  <si>
    <t xml:space="preserve">Wolfgang </t>
  </si>
  <si>
    <t>Althaus</t>
  </si>
  <si>
    <t>Ute</t>
  </si>
  <si>
    <t>Grosa</t>
  </si>
  <si>
    <t>Leinefelde-Worbise OB</t>
  </si>
  <si>
    <t xml:space="preserve">Leinefelde </t>
  </si>
  <si>
    <t>Heinz</t>
  </si>
  <si>
    <t>Koch</t>
  </si>
  <si>
    <t xml:space="preserve">Sebastian </t>
  </si>
  <si>
    <t>Ulrich</t>
  </si>
  <si>
    <t>Burchard</t>
  </si>
  <si>
    <t>Herr Grosa</t>
  </si>
  <si>
    <t>Lange</t>
  </si>
  <si>
    <t>Schotte</t>
  </si>
  <si>
    <t>Heinz-Georg</t>
  </si>
  <si>
    <t xml:space="preserve">Ullrich </t>
  </si>
  <si>
    <t>Max</t>
  </si>
  <si>
    <t>Degenhardt</t>
  </si>
  <si>
    <t>Alfons</t>
  </si>
  <si>
    <t>Keller</t>
  </si>
  <si>
    <t>Gerhard</t>
  </si>
  <si>
    <t>Weinrich</t>
  </si>
  <si>
    <t>Gerald</t>
  </si>
  <si>
    <t xml:space="preserve">Teiler: </t>
  </si>
  <si>
    <t>Teiler:</t>
  </si>
  <si>
    <t>1.Burchard, Sebastian (Duderstadt) 48 Ringe (50,50)</t>
  </si>
  <si>
    <t>2. Schulz, Klaus-Dieter (Heiligenstadt) 47 Ringe (48,50)</t>
  </si>
  <si>
    <t>3. Beller, Ellen (Leinefelde) 47 Ringe (47,80)</t>
  </si>
  <si>
    <t>4. Körner, Johannes (Dingelstädt) 46 Ringe (48,80)</t>
  </si>
  <si>
    <t>5. Storck, Dieter (Duderstadt) 46 Ringe (48,60)</t>
  </si>
  <si>
    <t>1. Storck, Dieter (Duderstadt) 34 Ringe (36,60)</t>
  </si>
  <si>
    <t>2. Burchard, Sebastian (Duderstadt) 32 Ringe (34,50)</t>
  </si>
  <si>
    <t>3. Weinrich, Gerhard (Heiligenstadt) 31 Ringe (32,90)</t>
  </si>
  <si>
    <t>4. Burchard, Matthias (Duderstadt) 30 Ringe (34,10)</t>
  </si>
  <si>
    <t>5. Hartung, Matthias (Heiligenstadt) 28 Ringe (30,80)</t>
  </si>
  <si>
    <t>1. Maiwald, Andreas (Dingelstädt) 93 Ringe</t>
  </si>
  <si>
    <t>1. Raabe, Stefan (Dingelstädt) 93 Ringe</t>
  </si>
  <si>
    <t>2. Döring, Claudia (Dingelstädt 92 Ringe</t>
  </si>
  <si>
    <t>2. Godau Marko (Worbis) 92 Ringe</t>
  </si>
  <si>
    <t>3. Koch, Sebastian (Duderstadt) 86 Ringe</t>
  </si>
  <si>
    <t xml:space="preserve">      Städteschießen - Auswertung 20.05.2017 Dingelstädt</t>
  </si>
  <si>
    <t>Herr Rehbein</t>
  </si>
  <si>
    <t>OB Worbis&amp;Lein.</t>
  </si>
  <si>
    <t>(30,9)</t>
  </si>
  <si>
    <t>(30,6)</t>
  </si>
  <si>
    <t>Frau Althaus</t>
  </si>
  <si>
    <t>(29,3)</t>
  </si>
  <si>
    <t>Herr Nolte</t>
  </si>
  <si>
    <t>Storck,Dieter</t>
  </si>
  <si>
    <t>Burchard, Sebastian</t>
  </si>
  <si>
    <t>Burchard, Matthias</t>
  </si>
  <si>
    <t>(85,0)</t>
  </si>
  <si>
    <t>(85,2)</t>
  </si>
  <si>
    <t>Maiwald, Andreas</t>
  </si>
  <si>
    <t>Raabe, Stefan</t>
  </si>
  <si>
    <t>Döring,Claudia</t>
  </si>
  <si>
    <t>Godau, Marko</t>
  </si>
  <si>
    <t>Koch, Sebastian</t>
  </si>
  <si>
    <t>geprüft/dokumentiert Janett Beck - 20.05./21.05.2017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</si>
</sst>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rgb="FF50505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rgb="FF505050"/>
      </top>
      <bottom style="medium">
        <color auto="1"/>
      </bottom>
      <diagonal/>
    </border>
    <border>
      <left style="thin">
        <color indexed="64"/>
      </left>
      <right/>
      <top style="thin">
        <color rgb="FF505050"/>
      </top>
      <bottom style="medium">
        <color auto="1"/>
      </bottom>
      <diagonal/>
    </border>
    <border>
      <left style="medium">
        <color rgb="FF505050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4" xfId="0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4" fillId="0" borderId="7" xfId="0" applyFont="1" applyBorder="1"/>
    <xf numFmtId="0" fontId="4" fillId="0" borderId="10" xfId="0" applyFont="1" applyBorder="1"/>
    <xf numFmtId="0" fontId="0" fillId="0" borderId="2" xfId="0" applyBorder="1"/>
    <xf numFmtId="0" fontId="2" fillId="0" borderId="2" xfId="0" applyFont="1" applyFill="1" applyBorder="1" applyAlignment="1">
      <alignment horizontal="center"/>
    </xf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2" fillId="2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2" xfId="0" applyBorder="1"/>
    <xf numFmtId="0" fontId="2" fillId="6" borderId="2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7" borderId="23" xfId="0" applyFont="1" applyFill="1" applyBorder="1"/>
    <xf numFmtId="0" fontId="2" fillId="0" borderId="22" xfId="0" applyFont="1" applyBorder="1"/>
    <xf numFmtId="0" fontId="2" fillId="7" borderId="24" xfId="0" applyFont="1" applyFill="1" applyBorder="1"/>
    <xf numFmtId="0" fontId="2" fillId="0" borderId="8" xfId="0" applyFont="1" applyBorder="1"/>
    <xf numFmtId="0" fontId="2" fillId="0" borderId="11" xfId="0" applyFont="1" applyBorder="1"/>
    <xf numFmtId="0" fontId="2" fillId="0" borderId="21" xfId="0" applyFont="1" applyBorder="1"/>
    <xf numFmtId="0" fontId="2" fillId="0" borderId="25" xfId="0" applyFont="1" applyBorder="1"/>
    <xf numFmtId="0" fontId="2" fillId="0" borderId="14" xfId="0" applyFont="1" applyBorder="1"/>
    <xf numFmtId="0" fontId="2" fillId="0" borderId="0" xfId="0" applyFont="1" applyBorder="1"/>
    <xf numFmtId="0" fontId="2" fillId="6" borderId="20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9" xfId="0" applyFont="1" applyBorder="1"/>
    <xf numFmtId="0" fontId="0" fillId="0" borderId="26" xfId="0" applyBorder="1" applyAlignment="1">
      <alignment horizontal="right"/>
    </xf>
    <xf numFmtId="0" fontId="0" fillId="0" borderId="29" xfId="0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8" borderId="27" xfId="0" applyFont="1" applyFill="1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0" borderId="10" xfId="0" applyFont="1" applyBorder="1"/>
    <xf numFmtId="0" fontId="2" fillId="0" borderId="15" xfId="0" applyFont="1" applyFill="1" applyBorder="1"/>
    <xf numFmtId="0" fontId="2" fillId="0" borderId="12" xfId="0" applyFont="1" applyFill="1" applyBorder="1"/>
    <xf numFmtId="0" fontId="2" fillId="0" borderId="17" xfId="0" applyFont="1" applyBorder="1"/>
    <xf numFmtId="0" fontId="2" fillId="7" borderId="25" xfId="0" applyFont="1" applyFill="1" applyBorder="1"/>
    <xf numFmtId="0" fontId="2" fillId="8" borderId="10" xfId="0" applyFont="1" applyFill="1" applyBorder="1"/>
    <xf numFmtId="0" fontId="2" fillId="8" borderId="7" xfId="0" applyFont="1" applyFill="1" applyBorder="1"/>
    <xf numFmtId="0" fontId="2" fillId="8" borderId="13" xfId="0" applyFont="1" applyFill="1" applyBorder="1"/>
    <xf numFmtId="0" fontId="0" fillId="8" borderId="25" xfId="0" applyFill="1" applyBorder="1"/>
    <xf numFmtId="0" fontId="2" fillId="8" borderId="6" xfId="0" applyFont="1" applyFill="1" applyBorder="1"/>
    <xf numFmtId="0" fontId="2" fillId="8" borderId="8" xfId="0" applyFont="1" applyFill="1" applyBorder="1"/>
    <xf numFmtId="0" fontId="2" fillId="8" borderId="9" xfId="0" applyFont="1" applyFill="1" applyBorder="1"/>
    <xf numFmtId="0" fontId="2" fillId="8" borderId="11" xfId="0" applyFont="1" applyFill="1" applyBorder="1"/>
    <xf numFmtId="0" fontId="2" fillId="8" borderId="21" xfId="0" applyFont="1" applyFill="1" applyBorder="1"/>
    <xf numFmtId="0" fontId="2" fillId="8" borderId="22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0" fillId="8" borderId="8" xfId="0" applyFill="1" applyBorder="1"/>
    <xf numFmtId="0" fontId="0" fillId="8" borderId="11" xfId="0" applyFill="1" applyBorder="1"/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/>
    <xf numFmtId="0" fontId="4" fillId="2" borderId="7" xfId="0" applyFont="1" applyFill="1" applyBorder="1"/>
    <xf numFmtId="0" fontId="2" fillId="2" borderId="7" xfId="0" applyFont="1" applyFill="1" applyBorder="1"/>
    <xf numFmtId="0" fontId="4" fillId="2" borderId="13" xfId="0" applyFont="1" applyFill="1" applyBorder="1"/>
    <xf numFmtId="0" fontId="2" fillId="2" borderId="12" xfId="0" applyFont="1" applyFill="1" applyBorder="1"/>
    <xf numFmtId="0" fontId="4" fillId="2" borderId="10" xfId="0" applyFont="1" applyFill="1" applyBorder="1"/>
    <xf numFmtId="0" fontId="5" fillId="0" borderId="0" xfId="0" applyFont="1" applyBorder="1"/>
    <xf numFmtId="0" fontId="5" fillId="8" borderId="7" xfId="0" applyFont="1" applyFill="1" applyBorder="1"/>
    <xf numFmtId="0" fontId="0" fillId="8" borderId="10" xfId="0" applyFill="1" applyBorder="1"/>
    <xf numFmtId="0" fontId="0" fillId="0" borderId="11" xfId="0" applyBorder="1"/>
    <xf numFmtId="0" fontId="0" fillId="8" borderId="13" xfId="0" applyFill="1" applyBorder="1"/>
    <xf numFmtId="0" fontId="0" fillId="0" borderId="7" xfId="0" applyBorder="1"/>
    <xf numFmtId="0" fontId="2" fillId="2" borderId="13" xfId="0" applyFont="1" applyFill="1" applyBorder="1"/>
    <xf numFmtId="0" fontId="0" fillId="0" borderId="13" xfId="0" applyBorder="1"/>
    <xf numFmtId="0" fontId="0" fillId="8" borderId="7" xfId="0" applyFill="1" applyBorder="1"/>
    <xf numFmtId="0" fontId="0" fillId="0" borderId="3" xfId="0" applyBorder="1"/>
    <xf numFmtId="0" fontId="0" fillId="0" borderId="5" xfId="0" applyBorder="1"/>
    <xf numFmtId="0" fontId="0" fillId="8" borderId="3" xfId="0" applyFill="1" applyBorder="1"/>
    <xf numFmtId="0" fontId="2" fillId="0" borderId="37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0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3" xfId="0" applyFont="1" applyBorder="1"/>
    <xf numFmtId="0" fontId="6" fillId="0" borderId="15" xfId="0" applyFont="1" applyBorder="1"/>
    <xf numFmtId="0" fontId="7" fillId="8" borderId="7" xfId="0" applyFont="1" applyFill="1" applyBorder="1"/>
    <xf numFmtId="49" fontId="8" fillId="8" borderId="11" xfId="0" applyNumberFormat="1" applyFont="1" applyFill="1" applyBorder="1"/>
    <xf numFmtId="49" fontId="8" fillId="8" borderId="25" xfId="0" applyNumberFormat="1" applyFont="1" applyFill="1" applyBorder="1"/>
    <xf numFmtId="0" fontId="0" fillId="2" borderId="8" xfId="0" applyFill="1" applyBorder="1"/>
    <xf numFmtId="49" fontId="9" fillId="0" borderId="0" xfId="0" applyNumberFormat="1" applyFont="1"/>
    <xf numFmtId="0" fontId="2" fillId="8" borderId="0" xfId="0" applyFont="1" applyFill="1" applyBorder="1"/>
    <xf numFmtId="0" fontId="0" fillId="0" borderId="6" xfId="0" applyBorder="1"/>
    <xf numFmtId="0" fontId="2" fillId="7" borderId="38" xfId="0" applyFont="1" applyFill="1" applyBorder="1"/>
    <xf numFmtId="0" fontId="2" fillId="0" borderId="20" xfId="0" applyFont="1" applyBorder="1"/>
    <xf numFmtId="0" fontId="0" fillId="0" borderId="9" xfId="0" applyBorder="1"/>
    <xf numFmtId="0" fontId="2" fillId="0" borderId="18" xfId="0" applyFont="1" applyBorder="1"/>
    <xf numFmtId="0" fontId="0" fillId="0" borderId="21" xfId="0" applyBorder="1"/>
    <xf numFmtId="0" fontId="2" fillId="0" borderId="39" xfId="0" applyFont="1" applyBorder="1"/>
    <xf numFmtId="0" fontId="0" fillId="0" borderId="40" xfId="0" applyFill="1" applyBorder="1"/>
    <xf numFmtId="0" fontId="0" fillId="0" borderId="41" xfId="0" applyBorder="1"/>
    <xf numFmtId="0" fontId="2" fillId="0" borderId="41" xfId="0" applyFont="1" applyBorder="1"/>
    <xf numFmtId="0" fontId="2" fillId="7" borderId="42" xfId="0" applyFont="1" applyFill="1" applyBorder="1"/>
    <xf numFmtId="0" fontId="2" fillId="0" borderId="43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5"/>
  <c:chart>
    <c:title>
      <c:tx>
        <c:rich>
          <a:bodyPr/>
          <a:lstStyle/>
          <a:p>
            <a:pPr>
              <a:defRPr/>
            </a:pPr>
            <a:r>
              <a:rPr lang="de-DE"/>
              <a:t>Sieger Eichsfelder Städteschiessen 2017</a:t>
            </a:r>
          </a:p>
        </c:rich>
      </c:tx>
      <c:layout>
        <c:manualLayout>
          <c:xMode val="edge"/>
          <c:yMode val="edge"/>
          <c:x val="0.15097971014492759"/>
          <c:y val="3.3214709371292998E-2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multiLvlStrRef>
              <c:f>Gesamtauswertung!$A$32:$B$36</c:f>
              <c:multiLvlStrCache>
                <c:ptCount val="5"/>
                <c:lvl>
                  <c:pt idx="0">
                    <c:v>Duderstadt</c:v>
                  </c:pt>
                  <c:pt idx="1">
                    <c:v>Dingelstädt</c:v>
                  </c:pt>
                  <c:pt idx="2">
                    <c:v>Heiligenstadt</c:v>
                  </c:pt>
                  <c:pt idx="3">
                    <c:v>Worbis</c:v>
                  </c:pt>
                  <c:pt idx="4">
                    <c:v>Leinefelde</c:v>
                  </c:pt>
                </c:lvl>
                <c:lvl>
                  <c:pt idx="0">
                    <c:v>Platz 1</c:v>
                  </c:pt>
                  <c:pt idx="1">
                    <c:v>Platz 2</c:v>
                  </c:pt>
                  <c:pt idx="2">
                    <c:v>Platz 3</c:v>
                  </c:pt>
                  <c:pt idx="3">
                    <c:v>Platz 4</c:v>
                  </c:pt>
                  <c:pt idx="4">
                    <c:v>Platz 5</c:v>
                  </c:pt>
                </c:lvl>
              </c:multiLvlStrCache>
            </c:multiLvlStrRef>
          </c:cat>
          <c:val>
            <c:numRef>
              <c:f>Gesamtauswertung!$C$32:$C$36</c:f>
              <c:numCache>
                <c:formatCode>General</c:formatCode>
                <c:ptCount val="5"/>
                <c:pt idx="0">
                  <c:v>584</c:v>
                </c:pt>
                <c:pt idx="1">
                  <c:v>582</c:v>
                </c:pt>
                <c:pt idx="2">
                  <c:v>527</c:v>
                </c:pt>
                <c:pt idx="3">
                  <c:v>516</c:v>
                </c:pt>
                <c:pt idx="4">
                  <c:v>485</c:v>
                </c:pt>
              </c:numCache>
            </c:numRef>
          </c:val>
        </c:ser>
        <c:axId val="113414912"/>
        <c:axId val="113416448"/>
      </c:barChart>
      <c:catAx>
        <c:axId val="113414912"/>
        <c:scaling>
          <c:orientation val="minMax"/>
        </c:scaling>
        <c:axPos val="l"/>
        <c:majorTickMark val="none"/>
        <c:tickLblPos val="nextTo"/>
        <c:crossAx val="113416448"/>
        <c:crosses val="autoZero"/>
        <c:auto val="1"/>
        <c:lblAlgn val="ctr"/>
        <c:lblOffset val="100"/>
      </c:catAx>
      <c:valAx>
        <c:axId val="11341644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13414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24</xdr:row>
      <xdr:rowOff>152400</xdr:rowOff>
    </xdr:from>
    <xdr:to>
      <xdr:col>10</xdr:col>
      <xdr:colOff>342899</xdr:colOff>
      <xdr:row>36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4"/>
  <sheetViews>
    <sheetView tabSelected="1" topLeftCell="B10" zoomScale="91" zoomScaleNormal="91" workbookViewId="0">
      <selection activeCell="L23" sqref="L23"/>
    </sheetView>
  </sheetViews>
  <sheetFormatPr baseColWidth="10" defaultColWidth="9.140625" defaultRowHeight="15"/>
  <cols>
    <col min="1" max="1" width="11.42578125" customWidth="1"/>
    <col min="2" max="2" width="32.7109375" customWidth="1"/>
    <col min="3" max="3" width="14.5703125" customWidth="1"/>
    <col min="4" max="4" width="12.85546875" customWidth="1"/>
    <col min="5" max="5" width="13.5703125" customWidth="1"/>
    <col min="6" max="6" width="17.85546875" customWidth="1"/>
    <col min="7" max="7" width="19.140625" customWidth="1"/>
    <col min="8" max="8" width="28.7109375" customWidth="1"/>
    <col min="9" max="9" width="6.85546875" customWidth="1"/>
    <col min="10" max="10" width="20.140625" customWidth="1"/>
    <col min="11" max="256" width="11.42578125" customWidth="1"/>
  </cols>
  <sheetData>
    <row r="1" spans="2:10" ht="15.75" thickBot="1"/>
    <row r="2" spans="2:10" ht="24.75" customHeight="1" thickBot="1">
      <c r="C2" s="119" t="s">
        <v>135</v>
      </c>
      <c r="D2" s="24"/>
      <c r="E2" s="24"/>
      <c r="F2" s="24"/>
      <c r="G2" s="25"/>
    </row>
    <row r="3" spans="2:10">
      <c r="G3" s="1"/>
      <c r="H3" s="1"/>
      <c r="I3" s="1"/>
      <c r="J3" s="1"/>
    </row>
    <row r="4" spans="2:10" ht="15.75" thickBot="1"/>
    <row r="5" spans="2:10" ht="15.75" thickBot="1">
      <c r="B5" s="4" t="s">
        <v>0</v>
      </c>
    </row>
    <row r="6" spans="2:10">
      <c r="B6" s="3"/>
    </row>
    <row r="7" spans="2:10">
      <c r="B7" s="27" t="s">
        <v>1</v>
      </c>
    </row>
    <row r="8" spans="2:10">
      <c r="B8" s="26" t="s">
        <v>2</v>
      </c>
    </row>
    <row r="9" spans="2:10">
      <c r="B9" s="28" t="s">
        <v>3</v>
      </c>
    </row>
    <row r="10" spans="2:10" ht="15.75" thickBot="1">
      <c r="B10" s="29" t="s">
        <v>4</v>
      </c>
    </row>
    <row r="11" spans="2:10" ht="15.75" thickBot="1">
      <c r="B11" s="36" t="s">
        <v>28</v>
      </c>
    </row>
    <row r="12" spans="2:10" ht="15.75" thickBot="1"/>
    <row r="13" spans="2:10" ht="15.75" thickBot="1">
      <c r="B13" s="4" t="s">
        <v>5</v>
      </c>
    </row>
    <row r="14" spans="2:10" ht="15.75" thickBot="1">
      <c r="D14" s="5" t="s">
        <v>6</v>
      </c>
      <c r="E14" s="6" t="s">
        <v>11</v>
      </c>
      <c r="F14" s="6" t="s">
        <v>7</v>
      </c>
      <c r="G14" s="6" t="s">
        <v>8</v>
      </c>
      <c r="H14" s="7" t="s">
        <v>9</v>
      </c>
    </row>
    <row r="15" spans="2:10" ht="15.75" thickBot="1"/>
    <row r="16" spans="2:10">
      <c r="B16" s="30" t="s">
        <v>1</v>
      </c>
      <c r="D16" s="126" t="s">
        <v>34</v>
      </c>
      <c r="E16" s="102" t="s">
        <v>93</v>
      </c>
      <c r="F16" s="14">
        <v>15</v>
      </c>
      <c r="G16" s="127">
        <v>0</v>
      </c>
      <c r="H16" s="128">
        <f t="shared" ref="H16:H21" si="0">SUM(G16+F16)</f>
        <v>15</v>
      </c>
    </row>
    <row r="17" spans="2:11">
      <c r="B17" s="26" t="s">
        <v>2</v>
      </c>
      <c r="D17" s="129" t="s">
        <v>94</v>
      </c>
      <c r="E17" s="9" t="s">
        <v>95</v>
      </c>
      <c r="F17" s="67">
        <v>19</v>
      </c>
      <c r="G17" s="39">
        <v>0</v>
      </c>
      <c r="H17" s="130">
        <f t="shared" si="0"/>
        <v>19</v>
      </c>
    </row>
    <row r="18" spans="2:11">
      <c r="B18" s="28" t="s">
        <v>3</v>
      </c>
      <c r="D18" s="129" t="s">
        <v>96</v>
      </c>
      <c r="E18" s="9" t="s">
        <v>97</v>
      </c>
      <c r="F18" s="67">
        <v>28</v>
      </c>
      <c r="G18" s="39">
        <v>0</v>
      </c>
      <c r="H18" s="130">
        <f t="shared" si="0"/>
        <v>28</v>
      </c>
      <c r="I18" t="s">
        <v>118</v>
      </c>
      <c r="J18">
        <v>29.3</v>
      </c>
    </row>
    <row r="19" spans="2:11" ht="15.75" thickBot="1">
      <c r="B19" s="29" t="s">
        <v>4</v>
      </c>
      <c r="D19" s="131" t="s">
        <v>37</v>
      </c>
      <c r="E19" s="35" t="s">
        <v>20</v>
      </c>
      <c r="F19" s="40">
        <v>28</v>
      </c>
      <c r="G19" s="41">
        <v>0</v>
      </c>
      <c r="H19" s="130">
        <f t="shared" si="0"/>
        <v>28</v>
      </c>
      <c r="I19" t="s">
        <v>119</v>
      </c>
      <c r="J19">
        <v>30.6</v>
      </c>
    </row>
    <row r="20" spans="2:11">
      <c r="B20" s="48" t="s">
        <v>100</v>
      </c>
      <c r="D20" s="131" t="s">
        <v>35</v>
      </c>
      <c r="E20" s="35" t="s">
        <v>36</v>
      </c>
      <c r="F20" s="40">
        <v>28</v>
      </c>
      <c r="G20" s="71">
        <v>0</v>
      </c>
      <c r="H20" s="132">
        <f t="shared" si="0"/>
        <v>28</v>
      </c>
      <c r="I20" t="s">
        <v>118</v>
      </c>
      <c r="J20">
        <v>30.9</v>
      </c>
    </row>
    <row r="21" spans="2:11" ht="15.75" thickBot="1">
      <c r="B21" s="49" t="s">
        <v>99</v>
      </c>
      <c r="D21" s="133" t="s">
        <v>98</v>
      </c>
      <c r="E21" s="134" t="s">
        <v>82</v>
      </c>
      <c r="F21" s="135">
        <v>43</v>
      </c>
      <c r="G21" s="136">
        <v>0</v>
      </c>
      <c r="H21" s="137">
        <f t="shared" si="0"/>
        <v>43</v>
      </c>
      <c r="I21" s="37"/>
    </row>
    <row r="23" spans="2:11" ht="15.75" thickBot="1"/>
    <row r="24" spans="2:11" ht="15.75" thickBot="1">
      <c r="B24" s="11" t="s">
        <v>10</v>
      </c>
      <c r="D24" s="5" t="s">
        <v>6</v>
      </c>
      <c r="E24" s="6" t="s">
        <v>11</v>
      </c>
      <c r="F24" s="6" t="s">
        <v>7</v>
      </c>
      <c r="G24" s="6" t="s">
        <v>8</v>
      </c>
      <c r="H24" s="7" t="s">
        <v>9</v>
      </c>
    </row>
    <row r="25" spans="2:11" ht="15.75" thickBot="1"/>
    <row r="26" spans="2:11" ht="15.75" thickBot="1">
      <c r="B26" s="31" t="s">
        <v>1</v>
      </c>
    </row>
    <row r="27" spans="2:11">
      <c r="B27" s="2"/>
      <c r="D27" s="91" t="s">
        <v>43</v>
      </c>
      <c r="E27" s="93" t="s">
        <v>44</v>
      </c>
      <c r="F27" s="93">
        <v>46</v>
      </c>
      <c r="G27" s="73">
        <v>17</v>
      </c>
      <c r="H27" s="42">
        <f>SUM(F27+G27)</f>
        <v>63</v>
      </c>
    </row>
    <row r="28" spans="2:11">
      <c r="B28" s="2"/>
      <c r="D28" s="15" t="s">
        <v>13</v>
      </c>
      <c r="E28" s="16" t="s">
        <v>12</v>
      </c>
      <c r="F28" s="72">
        <v>44</v>
      </c>
      <c r="G28" s="16">
        <v>25</v>
      </c>
      <c r="H28" s="43">
        <f>SUM(F28+G28)</f>
        <v>69</v>
      </c>
    </row>
    <row r="29" spans="2:11">
      <c r="B29" s="2"/>
      <c r="D29" s="15" t="s">
        <v>108</v>
      </c>
      <c r="E29" s="16" t="s">
        <v>109</v>
      </c>
      <c r="F29" s="16">
        <v>40</v>
      </c>
      <c r="G29" s="16">
        <v>19</v>
      </c>
      <c r="H29" s="43">
        <f>SUM(F29+G29)</f>
        <v>59</v>
      </c>
      <c r="K29" t="s">
        <v>29</v>
      </c>
    </row>
    <row r="30" spans="2:11" ht="15.75" thickBot="1">
      <c r="B30" s="2"/>
      <c r="D30" s="15" t="s">
        <v>110</v>
      </c>
      <c r="E30" s="16" t="s">
        <v>111</v>
      </c>
      <c r="F30" s="16">
        <v>42</v>
      </c>
      <c r="G30" s="16">
        <v>26</v>
      </c>
      <c r="H30" s="43">
        <f>SUM(F30+G30)</f>
        <v>68</v>
      </c>
    </row>
    <row r="31" spans="2:11" ht="15.75" thickBot="1">
      <c r="B31" s="2"/>
      <c r="D31" s="17" t="s">
        <v>112</v>
      </c>
      <c r="E31" s="18" t="s">
        <v>113</v>
      </c>
      <c r="F31" s="74">
        <v>24</v>
      </c>
      <c r="G31" s="18">
        <v>21</v>
      </c>
      <c r="H31" s="46">
        <f>SUM(F31+G31)</f>
        <v>45</v>
      </c>
      <c r="I31" s="21">
        <f>SUM(H27:H31)</f>
        <v>304</v>
      </c>
    </row>
    <row r="32" spans="2:11" ht="15.75" thickBot="1">
      <c r="B32" s="2"/>
      <c r="F32">
        <f>SUM(F27:F31)</f>
        <v>196</v>
      </c>
      <c r="G32">
        <f>SUM(G27:G31)</f>
        <v>108</v>
      </c>
    </row>
    <row r="33" spans="2:13" ht="15.75" thickBot="1">
      <c r="B33" s="32" t="s">
        <v>2</v>
      </c>
      <c r="K33" s="37"/>
      <c r="L33" s="37"/>
      <c r="M33" s="37"/>
    </row>
    <row r="34" spans="2:13" ht="15.75">
      <c r="B34" s="2"/>
      <c r="D34" s="13" t="s">
        <v>102</v>
      </c>
      <c r="E34" s="14" t="s">
        <v>15</v>
      </c>
      <c r="F34" s="14">
        <v>45</v>
      </c>
      <c r="G34" s="73">
        <v>10</v>
      </c>
      <c r="H34" s="42">
        <f>SUM(G34+F34)</f>
        <v>55</v>
      </c>
      <c r="K34" s="38"/>
      <c r="L34" s="37"/>
      <c r="M34" s="37"/>
    </row>
    <row r="35" spans="2:13">
      <c r="B35" s="2"/>
      <c r="D35" s="89" t="s">
        <v>105</v>
      </c>
      <c r="E35" s="90" t="s">
        <v>103</v>
      </c>
      <c r="F35" s="90">
        <v>48</v>
      </c>
      <c r="G35" s="90">
        <v>32</v>
      </c>
      <c r="H35" s="43">
        <f>SUM(G35+F35)</f>
        <v>80</v>
      </c>
      <c r="I35" t="s">
        <v>118</v>
      </c>
      <c r="J35">
        <v>50.5</v>
      </c>
      <c r="K35" s="97">
        <v>34.5</v>
      </c>
      <c r="L35" s="47">
        <f>SUM(J35+K35)</f>
        <v>85</v>
      </c>
      <c r="M35" s="37"/>
    </row>
    <row r="36" spans="2:13">
      <c r="B36" s="2"/>
      <c r="D36" s="89" t="s">
        <v>105</v>
      </c>
      <c r="E36" s="90" t="s">
        <v>15</v>
      </c>
      <c r="F36" s="16">
        <v>46</v>
      </c>
      <c r="G36" s="90">
        <v>30</v>
      </c>
      <c r="H36" s="43">
        <f>SUM(G36+F36)</f>
        <v>76</v>
      </c>
      <c r="I36" t="s">
        <v>118</v>
      </c>
      <c r="J36">
        <v>48.2</v>
      </c>
      <c r="K36" s="97"/>
      <c r="L36" s="47"/>
      <c r="M36" s="37"/>
    </row>
    <row r="37" spans="2:13" ht="15.75" thickBot="1">
      <c r="B37" s="2"/>
      <c r="D37" s="89" t="s">
        <v>30</v>
      </c>
      <c r="E37" s="90" t="s">
        <v>31</v>
      </c>
      <c r="F37" s="90">
        <v>46</v>
      </c>
      <c r="G37" s="90">
        <v>34</v>
      </c>
      <c r="H37" s="43">
        <f>SUM(G37+F37)</f>
        <v>80</v>
      </c>
      <c r="I37" t="s">
        <v>118</v>
      </c>
      <c r="J37">
        <v>48.6</v>
      </c>
      <c r="K37" s="97">
        <v>36.6</v>
      </c>
      <c r="L37" s="47">
        <f>SUM(J37+K37)</f>
        <v>85.2</v>
      </c>
      <c r="M37" s="37"/>
    </row>
    <row r="38" spans="2:13" ht="16.5" thickBot="1">
      <c r="B38" s="2"/>
      <c r="D38" s="17" t="s">
        <v>33</v>
      </c>
      <c r="E38" s="18" t="s">
        <v>32</v>
      </c>
      <c r="F38" s="18">
        <v>42</v>
      </c>
      <c r="G38" s="74">
        <v>19</v>
      </c>
      <c r="H38" s="46">
        <f>SUM(G38+F38)</f>
        <v>61</v>
      </c>
      <c r="I38" s="11">
        <f>SUM(H34:H38)</f>
        <v>352</v>
      </c>
      <c r="K38" s="38"/>
      <c r="L38" s="37"/>
      <c r="M38" s="37"/>
    </row>
    <row r="39" spans="2:13" ht="15.75" thickBot="1">
      <c r="B39" s="2"/>
      <c r="F39">
        <f>SUM(F34:F38)</f>
        <v>227</v>
      </c>
      <c r="G39">
        <f>SUM(G34:G38)</f>
        <v>125</v>
      </c>
      <c r="K39" s="37"/>
      <c r="L39" s="37"/>
      <c r="M39" s="37"/>
    </row>
    <row r="40" spans="2:13" ht="15.75" thickBot="1">
      <c r="B40" s="33" t="s">
        <v>3</v>
      </c>
    </row>
    <row r="41" spans="2:13">
      <c r="B41" s="1"/>
      <c r="D41" s="91" t="s">
        <v>16</v>
      </c>
      <c r="E41" s="92" t="s">
        <v>17</v>
      </c>
      <c r="F41" s="93">
        <v>47</v>
      </c>
      <c r="G41" s="19">
        <v>25</v>
      </c>
      <c r="H41" s="42">
        <f>SUM(F41+G41)</f>
        <v>72</v>
      </c>
      <c r="I41" t="s">
        <v>119</v>
      </c>
      <c r="J41">
        <v>48.5</v>
      </c>
    </row>
    <row r="42" spans="2:13">
      <c r="B42" s="1"/>
      <c r="D42" s="15" t="s">
        <v>107</v>
      </c>
      <c r="E42" s="20" t="s">
        <v>86</v>
      </c>
      <c r="F42" s="16">
        <v>42</v>
      </c>
      <c r="G42" s="20">
        <v>3</v>
      </c>
      <c r="H42" s="43">
        <f>SUM(F42+G42)</f>
        <v>45</v>
      </c>
    </row>
    <row r="43" spans="2:13">
      <c r="B43" s="1"/>
      <c r="D43" s="89" t="s">
        <v>14</v>
      </c>
      <c r="E43" s="96" t="s">
        <v>15</v>
      </c>
      <c r="F43" s="16">
        <v>40</v>
      </c>
      <c r="G43" s="96">
        <v>28</v>
      </c>
      <c r="H43" s="43">
        <f>SUM(F43+G43)</f>
        <v>68</v>
      </c>
    </row>
    <row r="44" spans="2:13" ht="15.75" thickBot="1">
      <c r="B44" s="1"/>
      <c r="D44" s="15" t="s">
        <v>114</v>
      </c>
      <c r="E44" s="20" t="s">
        <v>117</v>
      </c>
      <c r="F44" s="16">
        <v>40</v>
      </c>
      <c r="G44" s="20">
        <v>27</v>
      </c>
      <c r="H44" s="43">
        <f>SUM(F44+G44)</f>
        <v>67</v>
      </c>
    </row>
    <row r="45" spans="2:13" ht="15.75" thickBot="1">
      <c r="B45" s="1"/>
      <c r="D45" s="95" t="s">
        <v>116</v>
      </c>
      <c r="E45" s="94" t="s">
        <v>115</v>
      </c>
      <c r="F45" s="74">
        <v>44</v>
      </c>
      <c r="G45" s="94">
        <v>31</v>
      </c>
      <c r="H45" s="46">
        <f>SUM(F45+G45)</f>
        <v>75</v>
      </c>
      <c r="I45" s="11">
        <f>SUM(H41:H45)</f>
        <v>327</v>
      </c>
    </row>
    <row r="46" spans="2:13" ht="15.75" thickBot="1">
      <c r="B46" s="1"/>
      <c r="F46">
        <f>SUM(F41:F45)</f>
        <v>213</v>
      </c>
      <c r="G46">
        <f>SUM(G41:G45)</f>
        <v>114</v>
      </c>
    </row>
    <row r="47" spans="2:13" ht="15.75" thickBot="1">
      <c r="B47" s="34" t="s">
        <v>4</v>
      </c>
    </row>
    <row r="48" spans="2:13">
      <c r="B48" s="1"/>
      <c r="D48" s="13" t="s">
        <v>52</v>
      </c>
      <c r="E48" s="14" t="s">
        <v>53</v>
      </c>
      <c r="F48" s="14">
        <v>44</v>
      </c>
      <c r="G48" s="14">
        <v>14</v>
      </c>
      <c r="H48" s="42">
        <f>SUM(G48+F48)</f>
        <v>58</v>
      </c>
    </row>
    <row r="49" spans="2:10">
      <c r="D49" s="15" t="s">
        <v>76</v>
      </c>
      <c r="E49" s="16" t="s">
        <v>77</v>
      </c>
      <c r="F49" s="16">
        <v>37</v>
      </c>
      <c r="G49" s="16">
        <v>8</v>
      </c>
      <c r="H49" s="43">
        <f>SUM(G49+F49)</f>
        <v>45</v>
      </c>
    </row>
    <row r="50" spans="2:10">
      <c r="D50" s="15" t="s">
        <v>78</v>
      </c>
      <c r="E50" s="16" t="s">
        <v>39</v>
      </c>
      <c r="F50" s="16">
        <v>41</v>
      </c>
      <c r="G50" s="16">
        <v>8</v>
      </c>
      <c r="H50" s="43">
        <f>SUM(G50+F50)</f>
        <v>49</v>
      </c>
    </row>
    <row r="51" spans="2:10" ht="15.75" thickBot="1">
      <c r="D51" s="15" t="s">
        <v>79</v>
      </c>
      <c r="E51" s="16" t="s">
        <v>80</v>
      </c>
      <c r="F51" s="16">
        <v>42</v>
      </c>
      <c r="G51" s="16">
        <v>4</v>
      </c>
      <c r="H51" s="43">
        <f>SUM(G51+F51)</f>
        <v>46</v>
      </c>
    </row>
    <row r="52" spans="2:10" ht="15.75" thickBot="1">
      <c r="D52" s="17" t="s">
        <v>81</v>
      </c>
      <c r="E52" s="18" t="s">
        <v>82</v>
      </c>
      <c r="F52" s="18">
        <v>38</v>
      </c>
      <c r="G52" s="18">
        <v>22</v>
      </c>
      <c r="H52" s="46">
        <f>SUM(G52+F52)</f>
        <v>60</v>
      </c>
      <c r="I52" s="11">
        <f>SUM(H48:H52)</f>
        <v>258</v>
      </c>
    </row>
    <row r="53" spans="2:10" ht="15.75" thickBot="1">
      <c r="D53" s="1"/>
      <c r="E53" s="1"/>
      <c r="F53">
        <f>SUM(F48:F52)</f>
        <v>202</v>
      </c>
      <c r="G53">
        <f>SUM(G48:G52)</f>
        <v>56</v>
      </c>
    </row>
    <row r="54" spans="2:10" ht="15.75" thickBot="1">
      <c r="B54" s="36" t="s">
        <v>28</v>
      </c>
    </row>
    <row r="55" spans="2:10">
      <c r="D55" s="13" t="s">
        <v>70</v>
      </c>
      <c r="E55" s="14" t="s">
        <v>71</v>
      </c>
      <c r="F55" s="14">
        <v>31</v>
      </c>
      <c r="G55" s="14">
        <v>26</v>
      </c>
      <c r="H55" s="42">
        <f>SUM(G55+F55)</f>
        <v>57</v>
      </c>
    </row>
    <row r="56" spans="2:10">
      <c r="D56" s="15" t="s">
        <v>49</v>
      </c>
      <c r="E56" s="16" t="s">
        <v>72</v>
      </c>
      <c r="F56" s="16">
        <v>38</v>
      </c>
      <c r="G56" s="72">
        <v>19</v>
      </c>
      <c r="H56" s="43">
        <f>SUM(G56+F56)</f>
        <v>57</v>
      </c>
    </row>
    <row r="57" spans="2:10">
      <c r="D57" s="89" t="s">
        <v>73</v>
      </c>
      <c r="E57" s="90" t="s">
        <v>74</v>
      </c>
      <c r="F57" s="90">
        <v>47</v>
      </c>
      <c r="G57" s="16">
        <v>14</v>
      </c>
      <c r="H57" s="43">
        <f>SUM(G57+F57)</f>
        <v>61</v>
      </c>
      <c r="I57" t="s">
        <v>118</v>
      </c>
      <c r="J57">
        <v>47.8</v>
      </c>
    </row>
    <row r="58" spans="2:10" ht="15.75" thickBot="1">
      <c r="D58" s="15" t="s">
        <v>75</v>
      </c>
      <c r="E58" s="16" t="s">
        <v>12</v>
      </c>
      <c r="F58" s="16">
        <v>37</v>
      </c>
      <c r="G58" s="72">
        <v>11</v>
      </c>
      <c r="H58" s="43">
        <f>SUM(G58+F58)</f>
        <v>48</v>
      </c>
    </row>
    <row r="59" spans="2:10" ht="15.75" thickBot="1">
      <c r="D59" s="17" t="s">
        <v>41</v>
      </c>
      <c r="E59" s="18" t="s">
        <v>38</v>
      </c>
      <c r="F59" s="18">
        <v>41</v>
      </c>
      <c r="G59" s="18">
        <v>28</v>
      </c>
      <c r="H59" s="46">
        <f>SUM(G59+F59)</f>
        <v>69</v>
      </c>
      <c r="I59" s="11">
        <f>SUM(H55:H59)</f>
        <v>292</v>
      </c>
    </row>
    <row r="60" spans="2:10">
      <c r="D60" s="47"/>
      <c r="E60" s="47"/>
      <c r="F60" s="37">
        <f>SUM(F59+F55+F56+F57+F58)</f>
        <v>194</v>
      </c>
      <c r="G60" s="37">
        <f>SUM(G55:G59)</f>
        <v>98</v>
      </c>
      <c r="H60" s="37"/>
      <c r="I60" s="37"/>
    </row>
    <row r="61" spans="2:10">
      <c r="D61" s="47"/>
      <c r="E61" s="47"/>
      <c r="F61" s="37"/>
      <c r="G61" s="37"/>
      <c r="H61" s="37"/>
      <c r="I61" s="37"/>
    </row>
    <row r="62" spans="2:10" ht="15" customHeight="1" thickBot="1"/>
    <row r="63" spans="2:10" ht="15.75" thickBot="1">
      <c r="B63" s="4" t="s">
        <v>18</v>
      </c>
      <c r="D63" s="5" t="s">
        <v>6</v>
      </c>
      <c r="E63" s="6" t="s">
        <v>11</v>
      </c>
      <c r="F63" s="86" t="s">
        <v>92</v>
      </c>
      <c r="G63" s="87" t="s">
        <v>91</v>
      </c>
      <c r="H63" s="88" t="s">
        <v>19</v>
      </c>
    </row>
    <row r="64" spans="2:10" ht="15.75" thickBot="1"/>
    <row r="65" spans="2:8" ht="15.75" thickBot="1">
      <c r="B65" s="31" t="s">
        <v>1</v>
      </c>
      <c r="D65" s="1"/>
      <c r="E65" s="1"/>
    </row>
    <row r="66" spans="2:8">
      <c r="B66" s="2"/>
      <c r="D66" s="91" t="s">
        <v>85</v>
      </c>
      <c r="E66" s="93" t="s">
        <v>86</v>
      </c>
      <c r="F66" s="102">
        <v>49</v>
      </c>
      <c r="G66" s="8">
        <v>44</v>
      </c>
      <c r="H66">
        <f>SUM(F66:G66)</f>
        <v>93</v>
      </c>
    </row>
    <row r="67" spans="2:8">
      <c r="B67" s="2"/>
      <c r="D67" s="89" t="s">
        <v>87</v>
      </c>
      <c r="E67" s="90" t="s">
        <v>88</v>
      </c>
      <c r="F67" s="9">
        <v>44</v>
      </c>
      <c r="G67" s="100">
        <v>48</v>
      </c>
      <c r="H67">
        <f>SUM(F67:G67)</f>
        <v>92</v>
      </c>
    </row>
    <row r="68" spans="2:8" ht="15.75" thickBot="1">
      <c r="B68" s="2"/>
      <c r="D68" s="95" t="s">
        <v>89</v>
      </c>
      <c r="E68" s="103" t="s">
        <v>90</v>
      </c>
      <c r="F68" s="104">
        <v>45</v>
      </c>
      <c r="G68" s="10">
        <v>48</v>
      </c>
      <c r="H68">
        <f>SUM(F68:G68)</f>
        <v>93</v>
      </c>
    </row>
    <row r="69" spans="2:8" ht="15.75" thickBot="1">
      <c r="B69" s="2"/>
      <c r="D69" s="1"/>
      <c r="E69" s="1"/>
      <c r="F69" s="106">
        <f>SUM(F66:F68)</f>
        <v>138</v>
      </c>
      <c r="G69" s="107">
        <f>SUM(G66:G68)</f>
        <v>140</v>
      </c>
      <c r="H69" s="109">
        <f>SUM(F67)+G67+F68+G68+F66+G66</f>
        <v>278</v>
      </c>
    </row>
    <row r="70" spans="2:8" ht="15.75" thickBot="1">
      <c r="B70" s="32" t="s">
        <v>2</v>
      </c>
      <c r="D70" s="1"/>
      <c r="E70" s="1"/>
    </row>
    <row r="71" spans="2:8">
      <c r="B71" s="2"/>
      <c r="D71" s="13" t="s">
        <v>54</v>
      </c>
      <c r="E71" s="14" t="s">
        <v>101</v>
      </c>
      <c r="F71" s="98">
        <v>37</v>
      </c>
      <c r="G71" s="8">
        <v>30</v>
      </c>
      <c r="H71">
        <f>SUM(G71+F71)</f>
        <v>67</v>
      </c>
    </row>
    <row r="72" spans="2:8">
      <c r="B72" s="2"/>
      <c r="D72" s="89" t="s">
        <v>102</v>
      </c>
      <c r="E72" s="90" t="s">
        <v>103</v>
      </c>
      <c r="F72" s="99">
        <v>42</v>
      </c>
      <c r="G72" s="100">
        <v>44</v>
      </c>
      <c r="H72">
        <f t="shared" ref="H72:H73" si="1">SUM(G72+F72)</f>
        <v>86</v>
      </c>
    </row>
    <row r="73" spans="2:8" ht="15.75" thickBot="1">
      <c r="B73" s="2"/>
      <c r="D73" s="17" t="s">
        <v>102</v>
      </c>
      <c r="E73" s="18" t="s">
        <v>104</v>
      </c>
      <c r="F73" s="101">
        <v>34</v>
      </c>
      <c r="G73" s="10">
        <v>45</v>
      </c>
      <c r="H73">
        <f t="shared" si="1"/>
        <v>79</v>
      </c>
    </row>
    <row r="74" spans="2:8" ht="15.75" thickBot="1">
      <c r="B74" s="2"/>
      <c r="D74" s="1"/>
      <c r="E74" s="1"/>
      <c r="F74" s="106">
        <f>SUM(F71:F73)</f>
        <v>113</v>
      </c>
      <c r="G74" s="107">
        <f>SUM(G71:G73)</f>
        <v>119</v>
      </c>
      <c r="H74" s="109">
        <f>SUM(F71)+F72+F73+G71+G72+G73</f>
        <v>232</v>
      </c>
    </row>
    <row r="75" spans="2:8" ht="15.75" thickBot="1">
      <c r="B75" s="33" t="s">
        <v>3</v>
      </c>
      <c r="D75" s="1"/>
      <c r="E75" s="1"/>
    </row>
    <row r="76" spans="2:8">
      <c r="B76" s="2"/>
      <c r="D76" s="13" t="s">
        <v>21</v>
      </c>
      <c r="E76" s="14" t="s">
        <v>22</v>
      </c>
      <c r="F76" s="105">
        <v>37</v>
      </c>
      <c r="G76" s="8">
        <v>35</v>
      </c>
      <c r="H76">
        <f>SUM(F76+G76)</f>
        <v>72</v>
      </c>
    </row>
    <row r="77" spans="2:8">
      <c r="B77" s="2"/>
      <c r="D77" s="15" t="s">
        <v>14</v>
      </c>
      <c r="E77" s="67" t="s">
        <v>15</v>
      </c>
      <c r="F77" s="9">
        <v>34</v>
      </c>
      <c r="G77" s="100">
        <v>40</v>
      </c>
      <c r="H77">
        <f>SUM(F77+G77)</f>
        <v>74</v>
      </c>
    </row>
    <row r="78" spans="2:8" ht="15.75" thickBot="1">
      <c r="B78" s="2"/>
      <c r="D78" s="17" t="s">
        <v>114</v>
      </c>
      <c r="E78" s="18" t="s">
        <v>117</v>
      </c>
      <c r="F78" s="101">
        <v>29</v>
      </c>
      <c r="G78" s="10">
        <v>25</v>
      </c>
      <c r="H78">
        <f>SUM(F78+G78)</f>
        <v>54</v>
      </c>
    </row>
    <row r="79" spans="2:8" ht="15.75" thickBot="1">
      <c r="B79" s="2"/>
      <c r="D79" s="47"/>
      <c r="E79" s="47"/>
      <c r="F79" s="108">
        <f>SUM(F76:F78)</f>
        <v>100</v>
      </c>
      <c r="G79" s="107">
        <f>SUM(G76:G78)</f>
        <v>100</v>
      </c>
      <c r="H79" s="109">
        <f>SUM(F76:G78)</f>
        <v>200</v>
      </c>
    </row>
    <row r="80" spans="2:8" ht="15.75" thickBot="1">
      <c r="B80" s="2"/>
      <c r="D80" s="1"/>
      <c r="E80" s="1"/>
    </row>
    <row r="81" spans="2:9" ht="15.75" thickBot="1">
      <c r="B81" s="34" t="s">
        <v>4</v>
      </c>
      <c r="D81" s="1"/>
      <c r="E81" s="1"/>
    </row>
    <row r="82" spans="2:9">
      <c r="D82" s="91" t="s">
        <v>81</v>
      </c>
      <c r="E82" s="93" t="s">
        <v>82</v>
      </c>
      <c r="F82" s="105">
        <v>45</v>
      </c>
      <c r="G82" s="8">
        <v>47</v>
      </c>
      <c r="H82">
        <f>SUM(F82+G82)</f>
        <v>92</v>
      </c>
    </row>
    <row r="83" spans="2:9">
      <c r="D83" s="15" t="s">
        <v>50</v>
      </c>
      <c r="E83" s="67" t="s">
        <v>51</v>
      </c>
      <c r="F83" s="9">
        <v>43</v>
      </c>
      <c r="G83" s="100">
        <v>39</v>
      </c>
      <c r="H83">
        <f t="shared" ref="H83:H84" si="2">SUM(F83+G83)</f>
        <v>82</v>
      </c>
    </row>
    <row r="84" spans="2:9" ht="15.75" thickBot="1">
      <c r="D84" s="17" t="s">
        <v>83</v>
      </c>
      <c r="E84" s="18" t="s">
        <v>84</v>
      </c>
      <c r="F84" s="104">
        <v>45</v>
      </c>
      <c r="G84" s="10">
        <v>39</v>
      </c>
      <c r="H84">
        <f t="shared" si="2"/>
        <v>84</v>
      </c>
    </row>
    <row r="85" spans="2:9" ht="15.75" thickBot="1">
      <c r="D85" s="47"/>
      <c r="E85" s="47"/>
      <c r="F85" s="106">
        <f>SUM(F82:F84)</f>
        <v>133</v>
      </c>
      <c r="G85" s="107">
        <f>SUM(G82:G84)</f>
        <v>125</v>
      </c>
      <c r="H85" s="109">
        <f>SUM(F82:G84)</f>
        <v>258</v>
      </c>
    </row>
    <row r="86" spans="2:9" ht="15.75" thickBot="1"/>
    <row r="87" spans="2:9" ht="15.75" thickBot="1">
      <c r="B87" s="36" t="s">
        <v>28</v>
      </c>
    </row>
    <row r="88" spans="2:9">
      <c r="D88" s="13" t="s">
        <v>70</v>
      </c>
      <c r="E88" s="14" t="s">
        <v>71</v>
      </c>
      <c r="F88" s="102">
        <v>37</v>
      </c>
      <c r="G88" s="8">
        <v>27</v>
      </c>
      <c r="H88">
        <f>SUM(F88+G88)</f>
        <v>64</v>
      </c>
    </row>
    <row r="89" spans="2:9">
      <c r="D89" s="15" t="s">
        <v>41</v>
      </c>
      <c r="E89" s="67" t="s">
        <v>38</v>
      </c>
      <c r="F89" s="9">
        <v>38</v>
      </c>
      <c r="G89" s="100">
        <v>38</v>
      </c>
      <c r="H89">
        <f t="shared" ref="H89:H90" si="3">SUM(F89+G89)</f>
        <v>76</v>
      </c>
    </row>
    <row r="90" spans="2:9" ht="15.75" thickBot="1">
      <c r="D90" s="17" t="s">
        <v>49</v>
      </c>
      <c r="E90" s="18" t="s">
        <v>72</v>
      </c>
      <c r="F90" s="104">
        <v>23</v>
      </c>
      <c r="G90" s="10">
        <v>30</v>
      </c>
      <c r="H90">
        <f t="shared" si="3"/>
        <v>53</v>
      </c>
    </row>
    <row r="91" spans="2:9" ht="15.75" thickBot="1">
      <c r="D91" s="47"/>
      <c r="E91" s="47"/>
      <c r="F91" s="106">
        <f>SUM(F88:F90)</f>
        <v>98</v>
      </c>
      <c r="G91" s="107">
        <f>SUM(G88:G90)</f>
        <v>95</v>
      </c>
      <c r="H91" s="109">
        <f>SUM(F88:G90)</f>
        <v>193</v>
      </c>
      <c r="I91" s="37"/>
    </row>
    <row r="92" spans="2:9">
      <c r="D92" s="47"/>
      <c r="E92" s="47"/>
      <c r="F92" s="37"/>
      <c r="G92" s="37"/>
      <c r="H92" s="37"/>
      <c r="I92" s="37"/>
    </row>
    <row r="93" spans="2:9" ht="15.75" thickBot="1"/>
    <row r="94" spans="2:9" ht="19.5" thickBot="1">
      <c r="B94" s="12" t="s">
        <v>19</v>
      </c>
      <c r="D94" s="5" t="s">
        <v>23</v>
      </c>
      <c r="E94" s="6" t="s">
        <v>24</v>
      </c>
      <c r="F94" s="6" t="s">
        <v>25</v>
      </c>
      <c r="G94" s="6" t="s">
        <v>19</v>
      </c>
      <c r="H94" s="7" t="s">
        <v>26</v>
      </c>
    </row>
    <row r="95" spans="2:9" ht="15.75" thickBot="1"/>
    <row r="96" spans="2:9">
      <c r="B96" s="30" t="s">
        <v>1</v>
      </c>
      <c r="D96" s="13">
        <f>SUM(H69)</f>
        <v>278</v>
      </c>
      <c r="E96" s="14">
        <f>SUM(H27:H31)</f>
        <v>304</v>
      </c>
      <c r="F96" s="14">
        <f>SUM(H16)</f>
        <v>15</v>
      </c>
      <c r="G96" s="14">
        <f>SUM(D96:F96)</f>
        <v>597</v>
      </c>
      <c r="H96" s="42">
        <f>SUM(D96+E96)</f>
        <v>582</v>
      </c>
    </row>
    <row r="97" spans="1:12">
      <c r="B97" s="26" t="s">
        <v>2</v>
      </c>
      <c r="D97" s="15">
        <f>SUM(H74)</f>
        <v>232</v>
      </c>
      <c r="E97" s="16">
        <f>SUM(H34:H38)</f>
        <v>352</v>
      </c>
      <c r="F97" s="16">
        <f>SUM(H17)</f>
        <v>19</v>
      </c>
      <c r="G97" s="16">
        <f>SUM(D97:F97)</f>
        <v>603</v>
      </c>
      <c r="H97" s="43">
        <f>SUM(D97+E97)</f>
        <v>584</v>
      </c>
    </row>
    <row r="98" spans="1:12">
      <c r="B98" s="28" t="s">
        <v>3</v>
      </c>
      <c r="D98" s="15">
        <f>SUM(H79)</f>
        <v>200</v>
      </c>
      <c r="E98" s="16">
        <f>SUM(H41:H45)</f>
        <v>327</v>
      </c>
      <c r="F98" s="16">
        <f>SUM(H18)</f>
        <v>28</v>
      </c>
      <c r="G98" s="16">
        <f>SUM(D98:F98)</f>
        <v>555</v>
      </c>
      <c r="H98" s="43">
        <f>SUM(D98+E98)</f>
        <v>527</v>
      </c>
    </row>
    <row r="99" spans="1:12" ht="15.75" thickBot="1">
      <c r="B99" s="29" t="s">
        <v>4</v>
      </c>
      <c r="D99" s="44">
        <f>SUM(H85)</f>
        <v>258</v>
      </c>
      <c r="E99" s="40">
        <f>SUM(H48:H52)</f>
        <v>258</v>
      </c>
      <c r="F99" s="40">
        <f>SUM(H19)</f>
        <v>28</v>
      </c>
      <c r="G99" s="40">
        <f>SUM(D99:F99)</f>
        <v>544</v>
      </c>
      <c r="H99" s="45">
        <f>SUM(D99+E99)</f>
        <v>516</v>
      </c>
    </row>
    <row r="100" spans="1:12" ht="15.75" thickBot="1">
      <c r="B100" s="36" t="s">
        <v>28</v>
      </c>
      <c r="D100" s="17">
        <f>SUM(H91)</f>
        <v>193</v>
      </c>
      <c r="E100" s="18">
        <f>SUM(H54:H59)</f>
        <v>292</v>
      </c>
      <c r="F100" s="18">
        <f>SUM(H20)</f>
        <v>28</v>
      </c>
      <c r="G100" s="18">
        <f>SUM(D100:F100)</f>
        <v>513</v>
      </c>
      <c r="H100" s="46">
        <f>SUM(D100+E100)</f>
        <v>485</v>
      </c>
    </row>
    <row r="101" spans="1:12" ht="15.75" thickBot="1">
      <c r="B101" s="58"/>
      <c r="C101" s="57"/>
      <c r="D101" s="56"/>
      <c r="E101" s="47"/>
      <c r="F101" s="47"/>
      <c r="G101" s="47"/>
      <c r="H101" s="47"/>
    </row>
    <row r="102" spans="1:12" ht="15.75" thickBot="1">
      <c r="B102" s="22" t="s">
        <v>27</v>
      </c>
    </row>
    <row r="103" spans="1:12" ht="15.75" thickBot="1"/>
    <row r="104" spans="1:12" ht="15.75" thickBot="1">
      <c r="B104" s="4" t="s">
        <v>42</v>
      </c>
      <c r="C104" s="2"/>
      <c r="D104" s="50"/>
      <c r="E104" s="51" t="s">
        <v>48</v>
      </c>
      <c r="F104" s="52"/>
      <c r="I104" s="11" t="s">
        <v>23</v>
      </c>
    </row>
    <row r="105" spans="1:12" ht="15.75" thickBot="1"/>
    <row r="106" spans="1:12">
      <c r="A106" s="54" t="s">
        <v>40</v>
      </c>
      <c r="B106" s="111" t="s">
        <v>120</v>
      </c>
      <c r="C106" s="112"/>
      <c r="E106" s="110" t="s">
        <v>125</v>
      </c>
      <c r="F106" s="111"/>
      <c r="G106" s="112"/>
      <c r="I106" s="59" t="s">
        <v>130</v>
      </c>
      <c r="J106" s="60"/>
      <c r="K106" s="60"/>
      <c r="L106" s="61"/>
    </row>
    <row r="107" spans="1:12">
      <c r="A107" s="55" t="s">
        <v>45</v>
      </c>
      <c r="B107" s="114" t="s">
        <v>121</v>
      </c>
      <c r="C107" s="115"/>
      <c r="E107" s="113" t="s">
        <v>126</v>
      </c>
      <c r="F107" s="114"/>
      <c r="G107" s="115"/>
      <c r="I107" s="62" t="s">
        <v>131</v>
      </c>
      <c r="J107" s="37"/>
      <c r="K107" s="37"/>
      <c r="L107" s="63"/>
    </row>
    <row r="108" spans="1:12">
      <c r="A108" s="55" t="s">
        <v>45</v>
      </c>
      <c r="B108" s="114" t="s">
        <v>122</v>
      </c>
      <c r="C108" s="115"/>
      <c r="E108" s="113" t="s">
        <v>127</v>
      </c>
      <c r="F108" s="114"/>
      <c r="G108" s="115"/>
      <c r="I108" s="62" t="s">
        <v>132</v>
      </c>
      <c r="J108" s="37"/>
      <c r="K108" s="37"/>
      <c r="L108" s="63"/>
    </row>
    <row r="109" spans="1:12">
      <c r="A109" s="55" t="s">
        <v>46</v>
      </c>
      <c r="B109" s="114" t="s">
        <v>123</v>
      </c>
      <c r="C109" s="115"/>
      <c r="E109" s="113" t="s">
        <v>128</v>
      </c>
      <c r="F109" s="114"/>
      <c r="G109" s="115"/>
      <c r="I109" s="62" t="s">
        <v>133</v>
      </c>
      <c r="J109" s="37"/>
      <c r="K109" s="37"/>
      <c r="L109" s="63"/>
    </row>
    <row r="110" spans="1:12" ht="15.75" thickBot="1">
      <c r="A110" s="55" t="s">
        <v>47</v>
      </c>
      <c r="B110" s="117" t="s">
        <v>124</v>
      </c>
      <c r="C110" s="118"/>
      <c r="E110" s="116" t="s">
        <v>129</v>
      </c>
      <c r="F110" s="117"/>
      <c r="G110" s="118"/>
      <c r="I110" s="64" t="s">
        <v>134</v>
      </c>
      <c r="J110" s="65"/>
      <c r="K110" s="65"/>
      <c r="L110" s="66"/>
    </row>
    <row r="114" spans="2:2">
      <c r="B114" t="s">
        <v>153</v>
      </c>
    </row>
  </sheetData>
  <sheetProtection password="DF89" sheet="1" objects="1" scenarios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53"/>
  <sheetViews>
    <sheetView workbookViewId="0">
      <selection activeCell="G16" sqref="G16"/>
    </sheetView>
  </sheetViews>
  <sheetFormatPr baseColWidth="10" defaultColWidth="9.140625" defaultRowHeight="15"/>
  <cols>
    <col min="1" max="1" width="14.7109375" customWidth="1"/>
    <col min="2" max="2" width="21.28515625" customWidth="1"/>
    <col min="3" max="3" width="13.85546875" customWidth="1"/>
    <col min="4" max="256" width="11.42578125" customWidth="1"/>
  </cols>
  <sheetData>
    <row r="1" spans="1:5" ht="15.75" thickBot="1"/>
    <row r="2" spans="1:5" ht="15.75" thickBot="1">
      <c r="B2" s="23" t="s">
        <v>19</v>
      </c>
      <c r="C2" s="53"/>
      <c r="D2" s="37"/>
    </row>
    <row r="3" spans="1:5" ht="15.75" thickBot="1"/>
    <row r="4" spans="1:5" ht="15.75" thickBot="1">
      <c r="A4" s="11" t="s">
        <v>25</v>
      </c>
    </row>
    <row r="5" spans="1:5" ht="15.75" thickBot="1"/>
    <row r="6" spans="1:5" ht="20.100000000000001" customHeight="1">
      <c r="A6" s="76" t="s">
        <v>55</v>
      </c>
      <c r="B6" s="73" t="s">
        <v>106</v>
      </c>
      <c r="C6" s="120" t="s">
        <v>137</v>
      </c>
      <c r="D6" s="73">
        <f>SUM(Einzelauswertung!H21)</f>
        <v>43</v>
      </c>
      <c r="E6" s="77"/>
    </row>
    <row r="7" spans="1:5" ht="20.100000000000001" customHeight="1">
      <c r="A7" s="78" t="s">
        <v>56</v>
      </c>
      <c r="B7" s="72" t="s">
        <v>59</v>
      </c>
      <c r="C7" s="72" t="s">
        <v>28</v>
      </c>
      <c r="D7" s="72">
        <f>SUM(Einzelauswertung!H20)</f>
        <v>28</v>
      </c>
      <c r="E7" s="121" t="s">
        <v>138</v>
      </c>
    </row>
    <row r="8" spans="1:5" ht="20.100000000000001" customHeight="1">
      <c r="A8" s="80" t="s">
        <v>58</v>
      </c>
      <c r="B8" s="81" t="s">
        <v>136</v>
      </c>
      <c r="C8" s="81" t="s">
        <v>4</v>
      </c>
      <c r="D8" s="81">
        <f>SUM(Einzelauswertung!H19)</f>
        <v>28</v>
      </c>
      <c r="E8" s="122" t="s">
        <v>139</v>
      </c>
    </row>
    <row r="9" spans="1:5" ht="20.100000000000001" customHeight="1">
      <c r="A9" s="78" t="s">
        <v>60</v>
      </c>
      <c r="B9" s="72" t="s">
        <v>140</v>
      </c>
      <c r="C9" s="72" t="s">
        <v>57</v>
      </c>
      <c r="D9" s="72">
        <f>SUM(Einzelauswertung!H18)</f>
        <v>28</v>
      </c>
      <c r="E9" s="121" t="s">
        <v>141</v>
      </c>
    </row>
    <row r="10" spans="1:5" ht="20.100000000000001" customHeight="1">
      <c r="A10" s="78" t="s">
        <v>61</v>
      </c>
      <c r="B10" s="72" t="s">
        <v>142</v>
      </c>
      <c r="C10" s="72" t="s">
        <v>2</v>
      </c>
      <c r="D10" s="72">
        <f>SUM(Einzelauswertung!H17)</f>
        <v>19</v>
      </c>
      <c r="E10" s="79"/>
    </row>
    <row r="11" spans="1:5" ht="20.100000000000001" customHeight="1" thickBot="1">
      <c r="A11" s="82" t="s">
        <v>62</v>
      </c>
      <c r="B11" s="74" t="s">
        <v>63</v>
      </c>
      <c r="C11" s="74" t="s">
        <v>1</v>
      </c>
      <c r="D11" s="74">
        <f>SUM(Einzelauswertung!H16)</f>
        <v>15</v>
      </c>
      <c r="E11" s="83"/>
    </row>
    <row r="12" spans="1:5" ht="15.75" thickBot="1"/>
    <row r="13" spans="1:5" ht="15.75" thickBot="1">
      <c r="A13" s="68" t="s">
        <v>64</v>
      </c>
      <c r="B13" s="25"/>
    </row>
    <row r="14" spans="1:5" ht="15.75" thickBot="1"/>
    <row r="15" spans="1:5" ht="21.75" customHeight="1">
      <c r="A15" s="76" t="s">
        <v>65</v>
      </c>
      <c r="B15" s="73" t="s">
        <v>2</v>
      </c>
      <c r="C15" s="84">
        <f>SUM(Einzelauswertung!I38)</f>
        <v>352</v>
      </c>
    </row>
    <row r="16" spans="1:5" ht="21" customHeight="1">
      <c r="A16" s="78" t="s">
        <v>56</v>
      </c>
      <c r="B16" s="72" t="s">
        <v>57</v>
      </c>
      <c r="C16" s="85">
        <f>SUM(Einzelauswertung!I45)</f>
        <v>327</v>
      </c>
    </row>
    <row r="17" spans="1:3" ht="21.75" customHeight="1" thickBot="1">
      <c r="A17" s="80" t="s">
        <v>58</v>
      </c>
      <c r="B17" s="81" t="s">
        <v>1</v>
      </c>
      <c r="C17" s="75">
        <f>SUM(Einzelauswertung!I31)</f>
        <v>304</v>
      </c>
    </row>
    <row r="18" spans="1:3" ht="20.25" customHeight="1">
      <c r="A18" s="13" t="s">
        <v>66</v>
      </c>
      <c r="B18" s="14" t="s">
        <v>28</v>
      </c>
      <c r="C18" s="8">
        <f>SUM(Einzelauswertung!I59)</f>
        <v>292</v>
      </c>
    </row>
    <row r="19" spans="1:3" ht="23.25" customHeight="1" thickBot="1">
      <c r="A19" s="69" t="s">
        <v>61</v>
      </c>
      <c r="B19" s="18" t="s">
        <v>4</v>
      </c>
      <c r="C19" s="10">
        <f>SUM(Einzelauswertung!I52)</f>
        <v>258</v>
      </c>
    </row>
    <row r="21" spans="1:3" ht="15.75" thickBot="1"/>
    <row r="22" spans="1:3" ht="15.75" thickBot="1">
      <c r="A22" s="68" t="s">
        <v>67</v>
      </c>
      <c r="B22" s="25"/>
    </row>
    <row r="23" spans="1:3" ht="15.75" thickBot="1"/>
    <row r="24" spans="1:3" ht="20.100000000000001" customHeight="1">
      <c r="A24" s="76" t="s">
        <v>65</v>
      </c>
      <c r="B24" s="73" t="s">
        <v>1</v>
      </c>
      <c r="C24" s="84">
        <f>SUM(Einzelauswertung!H69)</f>
        <v>278</v>
      </c>
    </row>
    <row r="25" spans="1:3" ht="20.100000000000001" customHeight="1">
      <c r="A25" s="78" t="s">
        <v>56</v>
      </c>
      <c r="B25" s="72" t="s">
        <v>4</v>
      </c>
      <c r="C25" s="85">
        <f>SUM(Einzelauswertung!H85)</f>
        <v>258</v>
      </c>
    </row>
    <row r="26" spans="1:3" ht="20.100000000000001" customHeight="1" thickBot="1">
      <c r="A26" s="80" t="s">
        <v>58</v>
      </c>
      <c r="B26" s="81" t="s">
        <v>2</v>
      </c>
      <c r="C26" s="75">
        <f>SUM(Einzelauswertung!H74)</f>
        <v>232</v>
      </c>
    </row>
    <row r="27" spans="1:3" ht="20.100000000000001" customHeight="1">
      <c r="A27" s="13" t="s">
        <v>66</v>
      </c>
      <c r="B27" s="14" t="s">
        <v>57</v>
      </c>
      <c r="C27" s="8">
        <f>SUM(Einzelauswertung!H79)</f>
        <v>200</v>
      </c>
    </row>
    <row r="28" spans="1:3" ht="20.100000000000001" customHeight="1" thickBot="1">
      <c r="A28" s="69" t="s">
        <v>61</v>
      </c>
      <c r="B28" s="18" t="s">
        <v>28</v>
      </c>
      <c r="C28" s="10">
        <f>SUM(Einzelauswertung!H91)</f>
        <v>193</v>
      </c>
    </row>
    <row r="29" spans="1:3" ht="15.75" thickBot="1"/>
    <row r="30" spans="1:3" ht="15.75" thickBot="1">
      <c r="A30" s="68" t="s">
        <v>68</v>
      </c>
      <c r="B30" s="25"/>
    </row>
    <row r="31" spans="1:3" ht="15.75" thickBot="1"/>
    <row r="32" spans="1:3" ht="20.100000000000001" customHeight="1">
      <c r="A32" s="91" t="s">
        <v>65</v>
      </c>
      <c r="B32" s="93" t="s">
        <v>2</v>
      </c>
      <c r="C32" s="123">
        <f>SUM(Einzelauswertung!H97)</f>
        <v>584</v>
      </c>
    </row>
    <row r="33" spans="1:5" ht="20.100000000000001" customHeight="1">
      <c r="A33" s="78" t="s">
        <v>56</v>
      </c>
      <c r="B33" s="72" t="s">
        <v>1</v>
      </c>
      <c r="C33" s="85">
        <f>SUM(Einzelauswertung!H96)</f>
        <v>582</v>
      </c>
    </row>
    <row r="34" spans="1:5" ht="20.100000000000001" customHeight="1" thickBot="1">
      <c r="A34" s="80" t="s">
        <v>58</v>
      </c>
      <c r="B34" s="81" t="s">
        <v>57</v>
      </c>
      <c r="C34" s="75">
        <f>SUM(Einzelauswertung!H98)</f>
        <v>527</v>
      </c>
    </row>
    <row r="35" spans="1:5" ht="20.100000000000001" customHeight="1">
      <c r="A35" s="13" t="s">
        <v>66</v>
      </c>
      <c r="B35" s="14" t="s">
        <v>4</v>
      </c>
      <c r="C35" s="8">
        <f>SUM(Einzelauswertung!H99)</f>
        <v>516</v>
      </c>
    </row>
    <row r="36" spans="1:5" ht="20.100000000000001" customHeight="1" thickBot="1">
      <c r="A36" s="69" t="s">
        <v>61</v>
      </c>
      <c r="B36" s="18" t="s">
        <v>28</v>
      </c>
      <c r="C36" s="10">
        <f>SUM(Einzelauswertung!H100)</f>
        <v>485</v>
      </c>
    </row>
    <row r="37" spans="1:5" ht="15.75" thickBot="1"/>
    <row r="38" spans="1:5" ht="15.75" thickBot="1">
      <c r="A38" s="23" t="s">
        <v>69</v>
      </c>
      <c r="B38" s="70" t="s">
        <v>24</v>
      </c>
      <c r="C38" s="1"/>
      <c r="D38" s="1"/>
      <c r="E38" s="1"/>
    </row>
    <row r="39" spans="1:5" ht="15.75" thickBot="1">
      <c r="A39" s="1"/>
      <c r="B39" s="1"/>
      <c r="C39" s="1"/>
      <c r="D39" s="1"/>
      <c r="E39" s="1"/>
    </row>
    <row r="40" spans="1:5" ht="18" customHeight="1">
      <c r="A40" s="76" t="s">
        <v>65</v>
      </c>
      <c r="B40" s="73" t="s">
        <v>143</v>
      </c>
      <c r="C40" s="73" t="s">
        <v>2</v>
      </c>
      <c r="D40" s="77">
        <f>SUM(Einzelauswertung!H37)</f>
        <v>80</v>
      </c>
      <c r="E40" s="124" t="s">
        <v>147</v>
      </c>
    </row>
    <row r="41" spans="1:5" ht="18.75" customHeight="1">
      <c r="A41" s="78" t="s">
        <v>56</v>
      </c>
      <c r="B41" s="72" t="s">
        <v>144</v>
      </c>
      <c r="C41" s="72" t="s">
        <v>2</v>
      </c>
      <c r="D41" s="79">
        <f>SUM(Einzelauswertung!H35)</f>
        <v>80</v>
      </c>
      <c r="E41" s="124" t="s">
        <v>146</v>
      </c>
    </row>
    <row r="42" spans="1:5" ht="21.75" customHeight="1" thickBot="1">
      <c r="A42" s="82" t="s">
        <v>58</v>
      </c>
      <c r="B42" s="74" t="s">
        <v>145</v>
      </c>
      <c r="C42" s="74" t="s">
        <v>2</v>
      </c>
      <c r="D42" s="83">
        <f>SUM(Einzelauswertung!H36)</f>
        <v>76</v>
      </c>
      <c r="E42" s="1"/>
    </row>
    <row r="43" spans="1:5" ht="15.75" thickBot="1">
      <c r="A43" s="1"/>
      <c r="B43" s="1"/>
      <c r="C43" s="1"/>
      <c r="D43" s="1"/>
      <c r="E43" s="1"/>
    </row>
    <row r="44" spans="1:5" ht="15.75" thickBot="1">
      <c r="A44" s="23" t="s">
        <v>69</v>
      </c>
      <c r="B44" s="70" t="s">
        <v>23</v>
      </c>
      <c r="C44" s="1"/>
      <c r="D44" s="1"/>
      <c r="E44" s="1"/>
    </row>
    <row r="45" spans="1:5" ht="15.75" thickBot="1">
      <c r="A45" s="1"/>
      <c r="B45" s="1"/>
      <c r="C45" s="1"/>
      <c r="D45" s="1"/>
      <c r="E45" s="47"/>
    </row>
    <row r="46" spans="1:5" ht="20.100000000000001" customHeight="1">
      <c r="A46" s="76" t="s">
        <v>65</v>
      </c>
      <c r="B46" s="73" t="s">
        <v>148</v>
      </c>
      <c r="C46" s="73" t="s">
        <v>1</v>
      </c>
      <c r="D46" s="77">
        <f>SUM(Einzelauswertung!H66)</f>
        <v>93</v>
      </c>
      <c r="E46" s="125"/>
    </row>
    <row r="47" spans="1:5" ht="20.100000000000001" customHeight="1">
      <c r="A47" s="78" t="s">
        <v>65</v>
      </c>
      <c r="B47" s="72" t="s">
        <v>149</v>
      </c>
      <c r="C47" s="72" t="s">
        <v>1</v>
      </c>
      <c r="D47" s="79">
        <f>SUM(Einzelauswertung!H68)</f>
        <v>93</v>
      </c>
      <c r="E47" s="125"/>
    </row>
    <row r="48" spans="1:5" ht="20.100000000000001" customHeight="1">
      <c r="A48" s="78" t="s">
        <v>56</v>
      </c>
      <c r="B48" s="72" t="s">
        <v>150</v>
      </c>
      <c r="C48" s="72" t="s">
        <v>1</v>
      </c>
      <c r="D48" s="79">
        <f>SUM(Einzelauswertung!H67)</f>
        <v>92</v>
      </c>
      <c r="E48" s="125"/>
    </row>
    <row r="49" spans="1:5" ht="20.100000000000001" customHeight="1">
      <c r="A49" s="78" t="s">
        <v>56</v>
      </c>
      <c r="B49" s="72" t="s">
        <v>151</v>
      </c>
      <c r="C49" s="72" t="s">
        <v>4</v>
      </c>
      <c r="D49" s="79">
        <f>SUM(Einzelauswertung!H82)</f>
        <v>92</v>
      </c>
      <c r="E49" s="125"/>
    </row>
    <row r="50" spans="1:5" ht="20.100000000000001" customHeight="1" thickBot="1">
      <c r="A50" s="82" t="s">
        <v>58</v>
      </c>
      <c r="B50" s="74" t="s">
        <v>152</v>
      </c>
      <c r="C50" s="74" t="s">
        <v>2</v>
      </c>
      <c r="D50" s="10">
        <f>SUM(Einzelauswertung!H72)</f>
        <v>86</v>
      </c>
    </row>
    <row r="53" spans="1:5">
      <c r="A53" t="s">
        <v>153</v>
      </c>
    </row>
  </sheetData>
  <sheetProtection password="DF89" sheet="1" objects="1" scenarios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256" width="11.42578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Einzelauswertung</vt:lpstr>
      <vt:lpstr>Gesamtauswertung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Janett Beck</dc:creator>
  <cp:lastModifiedBy>Janett Beck</cp:lastModifiedBy>
  <dcterms:created xsi:type="dcterms:W3CDTF">2014-06-26T08:13:05Z</dcterms:created>
  <dcterms:modified xsi:type="dcterms:W3CDTF">2017-05-23T17:26:13Z</dcterms:modified>
</cp:coreProperties>
</file>